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<sst xmlns="http://schemas.openxmlformats.org/spreadsheetml/2006/main" count="166" uniqueCount="113">
  <si>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</si>
  <si>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</si>
  <si>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</si>
  <si>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</si>
  <si>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</si>
  <si>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</si>
  <si>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</si>
  <si>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</si>
  <si>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</si>
  <si>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</si>
  <si>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</si>
  <si>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</si>
  <si>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</si>
  <si>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</si>
  <si>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</si>
  <si>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</si>
  <si>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</si>
  <si>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</si>
  <si>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</si>
  <si>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</si>
  <si>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</si>
  <si>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</si>
  <si>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</si>
  <si>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</si>
  <si>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</si>
  <si>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</si>
  <si>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</si>
  <si>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</si>
  <si>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</si>
  <si>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</si>
  <si>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</si>
  <si>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</si>
  <si>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</si>
  <si>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</si>
  <si>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</si>
  <si>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</si>
  <si>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</si>
  <si>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</si>
  <si>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</si>
  <si>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</si>
  <si>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</si>
  <si>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</si>
  <si>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</si>
  <si>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</si>
  <si>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</si>
  <si>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</si>
  <si>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</si>
  <si>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</si>
  <si>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</si>
  <si>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</si>
  <si>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</si>
  <si>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</si>
  <si>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</si>
  <si>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</si>
  <si>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</si>
  <si>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</si>
  <si>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</si>
  <si>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</si>
  <si>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</si>
  <si>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</si>
  <si>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</si>
  <si>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</si>
  <si>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</si>
  <si>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</si>
  <si>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</si>
  <si>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</si>
  <si>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</si>
  <si>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</si>
  <si>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</si>
  <si>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</si>
  <si>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</si>
  <si>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</si>
  <si>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</si>
  <si>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</si>
  <si>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</si>
  <si>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</si>
  <si>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</si>
  <si>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</si>
  <si>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</si>
  <si>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</si>
  <si>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</si>
  <si>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</si>
  <si>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</si>
  <si>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</si>
  <si>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</si>
  <si>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</si>
  <si>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</si>
  <si>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</si>
  <si>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</si>
  <si>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</si>
  <si>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</si>
  <si>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</si>
  <si>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</si>
  <si>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</si>
  <si>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</si>
  <si>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</si>
  <si>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</si>
  <si>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</si>
  <si>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</si>
  <si>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</si>
  <si>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</si>
  <si>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</si>
  <si>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</si>
  <si>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</si>
  <si>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</si>
  <si>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</si>
  <si>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</si>
  <si>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</si>
  <si>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</si>
  <si>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</si>
  <si>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</si>
  <si>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</si>
  <si>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13.12.2018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</si>
</sst>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191969.60000000003</c:v>
                </c:pt>
                <c:pt idx="1">
                  <c:v>180734.11000000004</c:v>
                </c:pt>
                <c:pt idx="2">
                  <c:v>2020.2000000000003</c:v>
                </c:pt>
                <c:pt idx="3">
                  <c:v>9215.28999999999</c:v>
                </c:pt>
              </c:numCache>
            </c:numRef>
          </c:val>
          <c:shape val="box"/>
        </c:ser>
        <c:shape val="box"/>
        <c:axId val="60188366"/>
        <c:axId val="4824383"/>
      </c:bar3D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8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741987</c:v>
                </c:pt>
                <c:pt idx="1">
                  <c:v>252014.19999999992</c:v>
                </c:pt>
                <c:pt idx="2">
                  <c:v>611181.3000000002</c:v>
                </c:pt>
                <c:pt idx="3">
                  <c:v>78.99999999999999</c:v>
                </c:pt>
                <c:pt idx="4">
                  <c:v>32894.200000000004</c:v>
                </c:pt>
                <c:pt idx="5">
                  <c:v>66983.2</c:v>
                </c:pt>
                <c:pt idx="6">
                  <c:v>11141.999999999996</c:v>
                </c:pt>
                <c:pt idx="7">
                  <c:v>19707.299999999832</c:v>
                </c:pt>
              </c:numCache>
            </c:numRef>
          </c:val>
          <c:shape val="box"/>
        </c:ser>
        <c:shape val="box"/>
        <c:axId val="43419448"/>
        <c:axId val="55230713"/>
      </c:bar3D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369619.2</c:v>
                </c:pt>
                <c:pt idx="1">
                  <c:v>222777.3</c:v>
                </c:pt>
                <c:pt idx="2">
                  <c:v>369619.2</c:v>
                </c:pt>
              </c:numCache>
            </c:numRef>
          </c:val>
          <c:shape val="box"/>
        </c:ser>
        <c:shape val="box"/>
        <c:axId val="27314370"/>
        <c:axId val="44502739"/>
      </c:bar3D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02739"/>
        <c:crosses val="autoZero"/>
        <c:auto val="1"/>
        <c:lblOffset val="100"/>
        <c:tickLblSkip val="1"/>
        <c:noMultiLvlLbl val="0"/>
      </c:catAx>
      <c:valAx>
        <c:axId val="4450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14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22043.700000000008</c:v>
                </c:pt>
                <c:pt idx="1">
                  <c:v>11946.1</c:v>
                </c:pt>
                <c:pt idx="2">
                  <c:v>64</c:v>
                </c:pt>
                <c:pt idx="3">
                  <c:v>1139.3999999999999</c:v>
                </c:pt>
                <c:pt idx="4">
                  <c:v>801.3999999999999</c:v>
                </c:pt>
                <c:pt idx="5">
                  <c:v>89.5</c:v>
                </c:pt>
                <c:pt idx="6">
                  <c:v>8003.300000000008</c:v>
                </c:pt>
              </c:numCache>
            </c:numRef>
          </c:val>
          <c:shape val="box"/>
        </c:ser>
        <c:shape val="box"/>
        <c:axId val="64980332"/>
        <c:axId val="47952077"/>
      </c:bar3D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30898.59999999999</c:v>
                </c:pt>
                <c:pt idx="1">
                  <c:v>18001.700000000004</c:v>
                </c:pt>
                <c:pt idx="2">
                  <c:v>12.899999999999999</c:v>
                </c:pt>
                <c:pt idx="3">
                  <c:v>896.8000000000001</c:v>
                </c:pt>
                <c:pt idx="4">
                  <c:v>671.5</c:v>
                </c:pt>
                <c:pt idx="5">
                  <c:v>1202</c:v>
                </c:pt>
                <c:pt idx="6">
                  <c:v>10113.699999999988</c:v>
                </c:pt>
              </c:numCache>
            </c:numRef>
          </c:val>
          <c:shape val="box"/>
        </c:ser>
        <c:shape val="box"/>
        <c:axId val="28915510"/>
        <c:axId val="58912999"/>
      </c:bar3D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2999"/>
        <c:crosses val="autoZero"/>
        <c:auto val="1"/>
        <c:lblOffset val="100"/>
        <c:tickLblSkip val="2"/>
        <c:noMultiLvlLbl val="0"/>
      </c:catAx>
      <c:valAx>
        <c:axId val="5891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15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7851.099999999999</c:v>
                </c:pt>
                <c:pt idx="1">
                  <c:v>2791.2000000000007</c:v>
                </c:pt>
                <c:pt idx="2">
                  <c:v>391.1</c:v>
                </c:pt>
                <c:pt idx="3">
                  <c:v>363.69999999999993</c:v>
                </c:pt>
                <c:pt idx="4">
                  <c:v>3583.4</c:v>
                </c:pt>
                <c:pt idx="5">
                  <c:v>721.6999999999988</c:v>
                </c:pt>
              </c:numCache>
            </c:numRef>
          </c:val>
          <c:shape val="box"/>
        </c:ser>
        <c:shape val="box"/>
        <c:axId val="60454944"/>
        <c:axId val="7223585"/>
      </c:bar3D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40563.00000000001</c:v>
                </c:pt>
              </c:numCache>
            </c:numRef>
          </c:val>
          <c:shape val="box"/>
        </c:ser>
        <c:shape val="box"/>
        <c:axId val="65012266"/>
        <c:axId val="48239483"/>
      </c:bar3D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2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741987</c:v>
                </c:pt>
                <c:pt idx="1">
                  <c:v>369619.2</c:v>
                </c:pt>
                <c:pt idx="2">
                  <c:v>22043.700000000008</c:v>
                </c:pt>
                <c:pt idx="3">
                  <c:v>30898.59999999999</c:v>
                </c:pt>
                <c:pt idx="4">
                  <c:v>7851.099999999999</c:v>
                </c:pt>
                <c:pt idx="5">
                  <c:v>191969.60000000003</c:v>
                </c:pt>
                <c:pt idx="6">
                  <c:v>40563.00000000001</c:v>
                </c:pt>
              </c:numCache>
            </c:numRef>
          </c:val>
          <c:shape val="box"/>
        </c:ser>
        <c:shape val="box"/>
        <c:axId val="31502164"/>
        <c:axId val="15084021"/>
      </c:bar3D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2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838172.4100000001</c:v>
                </c:pt>
                <c:pt idx="1">
                  <c:v>84378.9</c:v>
                </c:pt>
                <c:pt idx="2">
                  <c:v>34315.100000000006</c:v>
                </c:pt>
                <c:pt idx="3">
                  <c:v>25507.899999999994</c:v>
                </c:pt>
                <c:pt idx="4">
                  <c:v>93.29999999999998</c:v>
                </c:pt>
                <c:pt idx="5">
                  <c:v>943449.59</c:v>
                </c:pt>
              </c:numCache>
            </c:numRef>
          </c:val>
          <c:shape val="box"/>
        </c:ser>
        <c:shape val="box"/>
        <c:axId val="1538462"/>
        <c:axId val="13846159"/>
      </c:bar3DChart>
      <c:cat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4" sqref="P94"/>
    </sheetView>
  </sheetViews>
  <sheetFormatPr defaultColWidth="9.00390625" defaultRowHeight="12.75"/>
  <cols>
    <col min="1" max="1" width="66.875" style="134" customWidth="1"/>
    <col min="2" max="2" width="19.00390625" style="134" hidden="1" customWidth="1"/>
    <col min="3" max="3" width="18.375" style="135" customWidth="1"/>
    <col min="4" max="4" width="19.00390625" style="135" customWidth="1"/>
    <col min="5" max="5" width="17.25390625" style="135" customWidth="1"/>
    <col min="6" max="6" width="19.375" style="135" hidden="1" customWidth="1"/>
    <col min="7" max="7" width="19.375" style="135" customWidth="1"/>
    <col min="8" max="8" width="19.75390625" style="135" hidden="1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66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673697.2+1047.5+996.5+41.9+1483.1+1089.5+310.7+33936.7+8+48.4+10.8+189.5+2.7+2940.9+75.1+96.8+16177.8+9723.8+110.1</f>
        <v>741987</v>
      </c>
      <c r="E6" s="3">
        <f>D6/D154*100</f>
        <v>38.526422631253304</v>
      </c>
      <c r="F6" s="3">
        <f>D6/B6*100</f>
        <v>98.454959848382</v>
      </c>
      <c r="G6" s="3">
        <f aca="true" t="shared" si="0" ref="G6:G43">D6/C6*100</f>
        <v>89.70734099397475</v>
      </c>
      <c r="H6" s="36">
        <f>B6-D6</f>
        <v>11643.900000000023</v>
      </c>
      <c r="I6" s="36">
        <f aca="true" t="shared" si="1" ref="I6:I43">C6-D6</f>
        <v>85132.59999999998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8282.7+10875.2+9132.6+9963.6+4.3+9215.1+9968.6+9459.9+11450.4+9572.3+23759.4-0.1+3644+36528.9+8511.9+179.9+764+816.4+0.1+3426.1+9016.3+0.5+9355.5+12599.9+4130.8+9728.1+12165.8+32.8+9616.3+10086.4+2.7+9723.8</f>
        <v>252014.19999999992</v>
      </c>
      <c r="E7" s="130">
        <f>D7/D6*100</f>
        <v>33.96477296772045</v>
      </c>
      <c r="F7" s="130">
        <f>D7/B7*100</f>
        <v>103.99130813694386</v>
      </c>
      <c r="G7" s="130">
        <f>D7/C7*100</f>
        <v>95.9989730212374</v>
      </c>
      <c r="H7" s="129">
        <f>B7-D7</f>
        <v>-9672.599999999919</v>
      </c>
      <c r="I7" s="129">
        <f t="shared" si="1"/>
        <v>10503.400000000052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</f>
        <v>611181.3000000002</v>
      </c>
      <c r="E8" s="94">
        <f>D8/D6*100</f>
        <v>82.37089059511827</v>
      </c>
      <c r="F8" s="94">
        <f>D8/B8*100</f>
        <v>101.33523873286623</v>
      </c>
      <c r="G8" s="94">
        <f t="shared" si="0"/>
        <v>93.09488108714754</v>
      </c>
      <c r="H8" s="92">
        <f>B8-D8</f>
        <v>-8053.200000000186</v>
      </c>
      <c r="I8" s="92">
        <f t="shared" si="1"/>
        <v>45333.09999999986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3.4+5.4+0.8+4.1+3.6+0.3+0.3+3.4+3.4+3.6+2.1+4+2.9+3+2.4+1.4+2+0.9+5.2+1+8.5+6.6+1.4+1.1+0.8+2.6+4.8</f>
        <v>78.99999999999999</v>
      </c>
      <c r="E9" s="114">
        <f>D9/D6*100</f>
        <v>0.010647086808798535</v>
      </c>
      <c r="F9" s="94">
        <f>D9/B9*100</f>
        <v>80.85977482088023</v>
      </c>
      <c r="G9" s="94">
        <f t="shared" si="0"/>
        <v>80.85977482088023</v>
      </c>
      <c r="H9" s="92">
        <f aca="true" t="shared" si="2" ref="H9:H43">B9-D9</f>
        <v>18.700000000000017</v>
      </c>
      <c r="I9" s="92">
        <f t="shared" si="1"/>
        <v>18.700000000000017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</f>
        <v>32894.200000000004</v>
      </c>
      <c r="E10" s="94">
        <f>D10/D6*100</f>
        <v>4.43325826463267</v>
      </c>
      <c r="F10" s="94">
        <f aca="true" t="shared" si="3" ref="F10:F41">D10/B10*100</f>
        <v>90.82555381603616</v>
      </c>
      <c r="G10" s="94">
        <f t="shared" si="0"/>
        <v>81.32707655488197</v>
      </c>
      <c r="H10" s="92">
        <f t="shared" si="2"/>
        <v>3322.699999999997</v>
      </c>
      <c r="I10" s="92">
        <f t="shared" si="1"/>
        <v>7552.5999999999985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</f>
        <v>66983.2</v>
      </c>
      <c r="E11" s="94">
        <f>D11/D6*100</f>
        <v>9.027543609254609</v>
      </c>
      <c r="F11" s="94">
        <f t="shared" si="3"/>
        <v>89.24227627545207</v>
      </c>
      <c r="G11" s="94">
        <f t="shared" si="0"/>
        <v>75.9684436399599</v>
      </c>
      <c r="H11" s="92">
        <f t="shared" si="2"/>
        <v>8074.500000000015</v>
      </c>
      <c r="I11" s="92">
        <f t="shared" si="1"/>
        <v>21189.199999999997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</f>
        <v>11141.999999999996</v>
      </c>
      <c r="E12" s="94">
        <f>D12/D6*100</f>
        <v>1.5016435597928262</v>
      </c>
      <c r="F12" s="94">
        <f t="shared" si="3"/>
        <v>96.01944173941517</v>
      </c>
      <c r="G12" s="94">
        <f t="shared" si="0"/>
        <v>87.47056052755532</v>
      </c>
      <c r="H12" s="92">
        <f>B12-D12</f>
        <v>461.9000000000033</v>
      </c>
      <c r="I12" s="92">
        <f t="shared" si="1"/>
        <v>1596.0000000000036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19707.299999999832</v>
      </c>
      <c r="E13" s="94">
        <f>D13/D6*100</f>
        <v>2.6560168843928302</v>
      </c>
      <c r="F13" s="94">
        <f t="shared" si="3"/>
        <v>71.593658497598</v>
      </c>
      <c r="G13" s="94">
        <f t="shared" si="0"/>
        <v>67.6058222385357</v>
      </c>
      <c r="H13" s="92">
        <f t="shared" si="2"/>
        <v>7819.300000000196</v>
      </c>
      <c r="I13" s="92">
        <f t="shared" si="1"/>
        <v>9443.000000000113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337105.1+363.9+729.2+15.5+327.8+10035.9+3545.6+2688.8+857.2+448.5+1785.9+1404+10311.8</f>
        <v>369619.2</v>
      </c>
      <c r="E18" s="3">
        <f>D18/D154*100</f>
        <v>19.191853107703693</v>
      </c>
      <c r="F18" s="3">
        <f>D18/B18*100</f>
        <v>101.83724575417779</v>
      </c>
      <c r="G18" s="3">
        <f t="shared" si="0"/>
        <v>91.01748868311972</v>
      </c>
      <c r="H18" s="36">
        <f>B18-D18</f>
        <v>-6668.300000000047</v>
      </c>
      <c r="I18" s="36">
        <f t="shared" si="1"/>
        <v>36477.69999999995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</f>
        <v>222777.3</v>
      </c>
      <c r="E19" s="130">
        <f>D19/D18*100</f>
        <v>60.27211248766298</v>
      </c>
      <c r="F19" s="130">
        <f t="shared" si="3"/>
        <v>105.07520623346241</v>
      </c>
      <c r="G19" s="130">
        <f t="shared" si="0"/>
        <v>97.83300645816334</v>
      </c>
      <c r="H19" s="129">
        <f t="shared" si="2"/>
        <v>-10760.299999999988</v>
      </c>
      <c r="I19" s="129">
        <f t="shared" si="1"/>
        <v>4934.5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369619.2</v>
      </c>
      <c r="E25" s="94">
        <f>D25/D18*100</f>
        <v>100</v>
      </c>
      <c r="F25" s="94">
        <f t="shared" si="3"/>
        <v>101.83724575417779</v>
      </c>
      <c r="G25" s="94">
        <f t="shared" si="0"/>
        <v>91.01748868311972</v>
      </c>
      <c r="H25" s="92">
        <f t="shared" si="2"/>
        <v>-6668.300000000047</v>
      </c>
      <c r="I25" s="92">
        <f t="shared" si="1"/>
        <v>36477.69999999995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</f>
        <v>22043.700000000008</v>
      </c>
      <c r="E33" s="3">
        <f>D33/D154*100</f>
        <v>1.144581916605761</v>
      </c>
      <c r="F33" s="3">
        <f>D33/B33*100</f>
        <v>98.53650468685046</v>
      </c>
      <c r="G33" s="3">
        <f t="shared" si="0"/>
        <v>88.63748768571949</v>
      </c>
      <c r="H33" s="36">
        <f t="shared" si="2"/>
        <v>327.3999999999942</v>
      </c>
      <c r="I33" s="36">
        <f t="shared" si="1"/>
        <v>2825.7999999999884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364.6+548.1+389.3+522.2+63+395+556.7+63+391.3+512.8+63+394.6+664.3+89.8+0.3+456.7+632.3+12+89.8+485+19+3.6+623.1+89.8+9.9+419.4+475.8+71.8+336.5+18.5+2.5+155.1+372.7+96+254.3+89.8+21.2+809.4+383.8+16.4+583.7+400</f>
        <v>11946.1</v>
      </c>
      <c r="E34" s="94">
        <f>D34/D33*100</f>
        <v>54.19280792244494</v>
      </c>
      <c r="F34" s="94">
        <f t="shared" si="3"/>
        <v>100.68097730356584</v>
      </c>
      <c r="G34" s="94">
        <f t="shared" si="0"/>
        <v>92.27210232802435</v>
      </c>
      <c r="H34" s="92">
        <f t="shared" si="2"/>
        <v>-80.79999999999927</v>
      </c>
      <c r="I34" s="92">
        <f t="shared" si="1"/>
        <v>1000.5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6.8+8.7+11.6+32.5+4.4</f>
        <v>64</v>
      </c>
      <c r="E35" s="94">
        <f>D35/D33*100</f>
        <v>0.29033238521663773</v>
      </c>
      <c r="F35" s="94">
        <f t="shared" si="3"/>
        <v>107.38255033557047</v>
      </c>
      <c r="G35" s="94">
        <f t="shared" si="0"/>
        <v>78.91491985203453</v>
      </c>
      <c r="H35" s="92">
        <f t="shared" si="2"/>
        <v>-4.399999999999999</v>
      </c>
      <c r="I35" s="92">
        <f t="shared" si="1"/>
        <v>17.099999999999994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0.3+11.3+141.7+12.6+0.9+12.9+1.3+0.5+169.4+1.1+0.1+0.4+11.3+166.1+3.8+5.1+2.9+0.2+0.5+11.9+319.9+44.3+12.2+0.9-0.2+8.4+29.5+8.6+0.2+7.6+0.4+4.3+0.1+0.3+7.8+4.8+0.2+5.5+2.5+0.2+2.6+6.1+6.3+1.5+8+80.1+21+1.6+0.4</f>
        <v>1139.3999999999999</v>
      </c>
      <c r="E36" s="94">
        <f>D36/D33*100</f>
        <v>5.168823745559954</v>
      </c>
      <c r="F36" s="94">
        <f t="shared" si="3"/>
        <v>77.23698481561819</v>
      </c>
      <c r="G36" s="94">
        <f t="shared" si="0"/>
        <v>63.903533370723494</v>
      </c>
      <c r="H36" s="92">
        <f t="shared" si="2"/>
        <v>335.8000000000004</v>
      </c>
      <c r="I36" s="92">
        <f t="shared" si="1"/>
        <v>643.6000000000001</v>
      </c>
      <c r="J36" s="150"/>
      <c r="K36" s="151"/>
    </row>
    <row r="37" spans="1:12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44.8+25.1+1.6+0.5+2.7+1+6.3+8.5+2.5+36.6+1.5+4.5+23.6+4.1+106.1+32.6+9.7+2.5+4.3+1.9+2.2+5.9+0.2+124.8+6.7+179.9+41.5+2.4+6.3+14.7+42.8+20.1+5+3.6+3.8+16.6+4.5</f>
        <v>801.3999999999999</v>
      </c>
      <c r="E37" s="99">
        <f>D37/D33*100</f>
        <v>3.6355058361345853</v>
      </c>
      <c r="F37" s="99">
        <f t="shared" si="3"/>
        <v>100.55207026348808</v>
      </c>
      <c r="G37" s="99">
        <f t="shared" si="0"/>
        <v>79.50396825396824</v>
      </c>
      <c r="H37" s="96">
        <f t="shared" si="2"/>
        <v>-4.399999999999864</v>
      </c>
      <c r="I37" s="96">
        <f t="shared" si="1"/>
        <v>206.60000000000014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5.1+5.1+5.1+5.1+5.1+8.7+5.1+45.1+5.1</f>
        <v>89.5</v>
      </c>
      <c r="E38" s="94">
        <f>D38/D33*100</f>
        <v>0.4060116949513919</v>
      </c>
      <c r="F38" s="94">
        <f t="shared" si="3"/>
        <v>106.042654028436</v>
      </c>
      <c r="G38" s="94">
        <f t="shared" si="0"/>
        <v>100</v>
      </c>
      <c r="H38" s="92">
        <f t="shared" si="2"/>
        <v>-5.099999999999994</v>
      </c>
      <c r="I38" s="92">
        <f t="shared" si="1"/>
        <v>0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8003.300000000008</v>
      </c>
      <c r="E39" s="94">
        <f>D39/D33*100</f>
        <v>36.30651841569249</v>
      </c>
      <c r="F39" s="94">
        <f t="shared" si="3"/>
        <v>98.93319818037985</v>
      </c>
      <c r="G39" s="94">
        <f t="shared" si="0"/>
        <v>89.30958677870412</v>
      </c>
      <c r="H39" s="92">
        <f>B39-D39</f>
        <v>86.299999999992</v>
      </c>
      <c r="I39" s="92">
        <f t="shared" si="1"/>
        <v>957.9999999999873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63.9+1.1+0.6+70.8+0.5+48+6.7+2+13.7+10.4+20.2+0.7+37.4+27+181.7+0.2+2.1+7.5+10+0.2+3.3+24.2+12.6+1.5+22+2.4+8+14.4+3.9+1.2+1.7+0.1+3+13.7+46.4+0.8+12.3+4.5+8.5+7.8+2.1+0.8+3</f>
        <v>702.8999999999999</v>
      </c>
      <c r="E43" s="3">
        <f>D43/D154*100</f>
        <v>0.036496896128244756</v>
      </c>
      <c r="F43" s="3">
        <f>D43/B43*100</f>
        <v>46.016366612111284</v>
      </c>
      <c r="G43" s="3">
        <f t="shared" si="0"/>
        <v>44.09937888198757</v>
      </c>
      <c r="H43" s="36">
        <f t="shared" si="2"/>
        <v>824.6000000000001</v>
      </c>
      <c r="I43" s="36">
        <f t="shared" si="1"/>
        <v>891.0000000000002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237.1+562.8+52.3+349.2+679.9+375.9+891+78.3+327.4+13.5+670.2+386.5+179.9+781.7-0.1+25.5+366.5+16.5+692.2+3.8+389.3+707.6+15.1+379.9+4.5+611.9+360.8+661.9+337.6+11.6+789.6+30.4+326.3+16.1+743.8+7.3+75+354.5</f>
        <v>12513.299999999997</v>
      </c>
      <c r="E45" s="3">
        <f>D45/D154*100</f>
        <v>0.6497319822472117</v>
      </c>
      <c r="F45" s="3">
        <f>D45/B45*100</f>
        <v>101.51461067934385</v>
      </c>
      <c r="G45" s="3">
        <f aca="true" t="shared" si="5" ref="G45:G76">D45/C45*100</f>
        <v>92.17017891472639</v>
      </c>
      <c r="H45" s="36">
        <f>B45-D45</f>
        <v>-186.6999999999971</v>
      </c>
      <c r="I45" s="36">
        <f aca="true" t="shared" si="6" ref="I45:I77">C45-D45</f>
        <v>1063.0000000000018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237.1+551.8+334.1+652.5+314.7+746.1+319.2+661.7+342.8+781.7+0.2-0.1+366.5+692.2+367.7+697.1+14.1+359.1+599.6+318.9+654.8+315+778.2+5.2+0.1+303.9+728.8+332.2</f>
        <v>11475.2</v>
      </c>
      <c r="E46" s="94">
        <f>D46/D45*100</f>
        <v>91.70402691536208</v>
      </c>
      <c r="F46" s="94">
        <f aca="true" t="shared" si="7" ref="F46:F74">D46/B46*100</f>
        <v>102.00540463660931</v>
      </c>
      <c r="G46" s="94">
        <f t="shared" si="5"/>
        <v>93.62618713488465</v>
      </c>
      <c r="H46" s="92">
        <f aca="true" t="shared" si="8" ref="H46:H74">B46-D46</f>
        <v>-225.60000000000218</v>
      </c>
      <c r="I46" s="92">
        <f t="shared" si="6"/>
        <v>781.1999999999989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0.011188095865998579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5.7+6.1+6.5+7.7+8.4+7+0.1+8.9+9.6+9</f>
        <v>69</v>
      </c>
      <c r="E48" s="94">
        <f>D48/D45*100</f>
        <v>0.5514132962527871</v>
      </c>
      <c r="F48" s="94">
        <f t="shared" si="7"/>
        <v>87.67471410419313</v>
      </c>
      <c r="G48" s="94">
        <f t="shared" si="5"/>
        <v>69.76744186046511</v>
      </c>
      <c r="H48" s="92">
        <f t="shared" si="8"/>
        <v>9.700000000000003</v>
      </c>
      <c r="I48" s="92">
        <f t="shared" si="6"/>
        <v>29.900000000000006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7.3+51.9+12.7-0.1+54.5+131.2+49.5+2.4+7.9+11.2+178.3+0.4+4.1+0.1+0.6+1.4+0.5+0.8+4.5+4.5+1+5+1.4+9.1+16+0.1+15.9+3.2+7.3+60.9</f>
        <v>643.5999999999999</v>
      </c>
      <c r="E49" s="94">
        <f>D49/D45*100</f>
        <v>5.143327499540489</v>
      </c>
      <c r="F49" s="94">
        <f t="shared" si="7"/>
        <v>94.02483564645725</v>
      </c>
      <c r="G49" s="94">
        <f t="shared" si="5"/>
        <v>73.15298931575357</v>
      </c>
      <c r="H49" s="92">
        <f t="shared" si="8"/>
        <v>40.90000000000009</v>
      </c>
      <c r="I49" s="92">
        <f t="shared" si="6"/>
        <v>236.20000000000005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324.09999999999684</v>
      </c>
      <c r="E50" s="94">
        <f>D50/D45*100</f>
        <v>2.5900441929786457</v>
      </c>
      <c r="F50" s="94">
        <f t="shared" si="7"/>
        <v>103.77841818763847</v>
      </c>
      <c r="G50" s="94">
        <f t="shared" si="5"/>
        <v>95.40771268766474</v>
      </c>
      <c r="H50" s="92">
        <f t="shared" si="8"/>
        <v>-11.79999999999501</v>
      </c>
      <c r="I50" s="92">
        <f t="shared" si="6"/>
        <v>15.600000000002865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</f>
        <v>30898.59999999999</v>
      </c>
      <c r="E51" s="3">
        <f>D51/D154*100</f>
        <v>1.6043576535896762</v>
      </c>
      <c r="F51" s="3">
        <f>D51/B51*100</f>
        <v>90.00046604294583</v>
      </c>
      <c r="G51" s="3">
        <f t="shared" si="5"/>
        <v>81.88183042008075</v>
      </c>
      <c r="H51" s="36">
        <f>B51-D51</f>
        <v>3433.0000000000073</v>
      </c>
      <c r="I51" s="36">
        <f t="shared" si="6"/>
        <v>6837.000000000007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632.9+34.3+767.3+737.6+710.6+649.6+792.4+1.6+643.1+825.6+650.1+947+1196.1+785.4+658.1+439+623.6+358.8+550.5+716.3+1140.3+694.7+845.6+818.5+1013.9+10.9+757.9</f>
        <v>18001.700000000004</v>
      </c>
      <c r="E52" s="94">
        <f>D52/D51*100</f>
        <v>58.260568439994074</v>
      </c>
      <c r="F52" s="94">
        <f t="shared" si="7"/>
        <v>97.30911646260712</v>
      </c>
      <c r="G52" s="94">
        <f t="shared" si="5"/>
        <v>89.16323255537506</v>
      </c>
      <c r="H52" s="92">
        <f t="shared" si="8"/>
        <v>497.79999999999563</v>
      </c>
      <c r="I52" s="92">
        <f t="shared" si="6"/>
        <v>2187.899999999998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1+1.7+1.2+5.3+1.4+2.3</f>
        <v>12.899999999999999</v>
      </c>
      <c r="E53" s="94">
        <f>D53/D51*100</f>
        <v>0.0417494643770268</v>
      </c>
      <c r="F53" s="94">
        <f>D53/B53*100</f>
        <v>84.31372549019606</v>
      </c>
      <c r="G53" s="94">
        <f t="shared" si="5"/>
        <v>84.40005626670417</v>
      </c>
      <c r="H53" s="92">
        <f t="shared" si="8"/>
        <v>2.400000000000002</v>
      </c>
      <c r="I53" s="92">
        <f t="shared" si="6"/>
        <v>2.3843500000000013</v>
      </c>
      <c r="J53" s="150"/>
      <c r="K53" s="151"/>
    </row>
    <row r="54" spans="1:11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0.2+4.2+9+4.7+9.6+6.3+43.2+2.7+18.4+3.8+23.8+5.3+12.2+43.2+26.7+3.8+22.4+0.4+59.7+30.3+3.3+19.2+7+2.9+21+4.4-0.4+4.8+2.2+3.6+32.5+6.4+7.8+23.5+0.7+4.2+10.2+2.2+1.8+2+15.6+1.8+2.2+4.1+5.9+16.2+64.8+35.5+24.1+15+22.2+8.7+11.7+6.3+2.8+26.7+2.5+28.1+19.5+17.9+41.9+34.1</f>
        <v>896.8000000000001</v>
      </c>
      <c r="E54" s="94">
        <f>D54/D51*100</f>
        <v>2.902396872350205</v>
      </c>
      <c r="F54" s="94">
        <f t="shared" si="7"/>
        <v>87.55247486088061</v>
      </c>
      <c r="G54" s="94">
        <f t="shared" si="5"/>
        <v>82.00438917337236</v>
      </c>
      <c r="H54" s="92">
        <f t="shared" si="8"/>
        <v>127.49999999999989</v>
      </c>
      <c r="I54" s="92">
        <f t="shared" si="6"/>
        <v>196.79999999999984</v>
      </c>
      <c r="J54" s="150"/>
      <c r="K54" s="151"/>
    </row>
    <row r="55" spans="1:11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</f>
        <v>671.5</v>
      </c>
      <c r="E55" s="94">
        <f>D55/D51*100</f>
        <v>2.17323762241655</v>
      </c>
      <c r="F55" s="94">
        <f t="shared" si="7"/>
        <v>60.15946962909873</v>
      </c>
      <c r="G55" s="94">
        <f t="shared" si="5"/>
        <v>55.04549553242069</v>
      </c>
      <c r="H55" s="92">
        <f t="shared" si="8"/>
        <v>444.70000000000005</v>
      </c>
      <c r="I55" s="92">
        <f t="shared" si="6"/>
        <v>548.4000000000001</v>
      </c>
      <c r="J55" s="150"/>
      <c r="K55" s="151"/>
    </row>
    <row r="56" spans="1:11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</f>
        <v>1202</v>
      </c>
      <c r="E56" s="94">
        <f>D56/D51*100</f>
        <v>3.890143890014435</v>
      </c>
      <c r="F56" s="94">
        <f>D56/B56*100</f>
        <v>99.3388429752066</v>
      </c>
      <c r="G56" s="94">
        <f>D56/C56*100</f>
        <v>91.06060606060606</v>
      </c>
      <c r="H56" s="92">
        <f t="shared" si="8"/>
        <v>8</v>
      </c>
      <c r="I56" s="92">
        <f t="shared" si="6"/>
        <v>118</v>
      </c>
      <c r="J56" s="150"/>
      <c r="K56" s="151"/>
    </row>
    <row r="57" spans="1:11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10113.699999999988</v>
      </c>
      <c r="E57" s="94">
        <f>D57/D51*100</f>
        <v>32.73190371084771</v>
      </c>
      <c r="F57" s="94">
        <f t="shared" si="7"/>
        <v>81.12832195599327</v>
      </c>
      <c r="G57" s="94">
        <f t="shared" si="5"/>
        <v>72.77500943147551</v>
      </c>
      <c r="H57" s="92">
        <f>B57-D57</f>
        <v>2352.6000000000113</v>
      </c>
      <c r="I57" s="92">
        <f>C57-D57</f>
        <v>3783.5156500000085</v>
      </c>
      <c r="J57" s="150"/>
      <c r="K57" s="151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51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</f>
        <v>7851.099999999999</v>
      </c>
      <c r="E59" s="3">
        <f>D59/D154*100</f>
        <v>0.40765511622202655</v>
      </c>
      <c r="F59" s="3">
        <f>D59/B59*100</f>
        <v>84.92909144013068</v>
      </c>
      <c r="G59" s="3">
        <f t="shared" si="5"/>
        <v>81.81126649021527</v>
      </c>
      <c r="H59" s="36">
        <f>B59-D59</f>
        <v>1393.1999999999998</v>
      </c>
      <c r="I59" s="36">
        <f t="shared" si="6"/>
        <v>1745.500000000001</v>
      </c>
      <c r="J59" s="150"/>
      <c r="K59" s="151"/>
    </row>
    <row r="60" spans="1:11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77.7+79.1+76.9+40.5+47.3+155.9+45+29.2+85.8+95.3+38.3+30.7+89.8+79.1+80.7+178.9+50.9+35.4+119.2+73+83.9+167.9+42.3+43+65+68.5+34.6+47.8+164.9+73.8+172.5+81.2+83.4+72.9+4.4+33.5+42.9</f>
        <v>2791.2000000000007</v>
      </c>
      <c r="E60" s="94">
        <f>D60/D59*100</f>
        <v>35.55170613035117</v>
      </c>
      <c r="F60" s="94">
        <f t="shared" si="7"/>
        <v>97.52279794556448</v>
      </c>
      <c r="G60" s="94">
        <f t="shared" si="5"/>
        <v>89.47014135974615</v>
      </c>
      <c r="H60" s="92">
        <f t="shared" si="8"/>
        <v>70.89999999999918</v>
      </c>
      <c r="I60" s="92">
        <f t="shared" si="6"/>
        <v>328.4999999999991</v>
      </c>
      <c r="J60" s="150"/>
      <c r="K60" s="151"/>
    </row>
    <row r="61" spans="1:11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4.9814675650545786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51"/>
    </row>
    <row r="62" spans="1:11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10.9+43.2+13-3+39.2+5.7+50.2+3.5+0.2+29.7+2.5+1.8+22+0.1+0.7+2.1+0.1+0.1+2.2+0.1+0.1+2.1+1.2+0.5+0.1+0.6+16.3+0.1+1.9+0.2+25.9+8+82.4</f>
        <v>363.69999999999993</v>
      </c>
      <c r="E62" s="94">
        <f>D62/D59*100</f>
        <v>4.632471882920864</v>
      </c>
      <c r="F62" s="94">
        <f t="shared" si="7"/>
        <v>102.22034851039908</v>
      </c>
      <c r="G62" s="94">
        <f t="shared" si="5"/>
        <v>92.3799847599695</v>
      </c>
      <c r="H62" s="92">
        <f t="shared" si="8"/>
        <v>-7.89999999999992</v>
      </c>
      <c r="I62" s="92">
        <f t="shared" si="6"/>
        <v>30.000000000000057</v>
      </c>
      <c r="J62" s="150"/>
      <c r="K62" s="151"/>
    </row>
    <row r="63" spans="1:11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45.642011947370435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51"/>
    </row>
    <row r="64" spans="1:11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721.6999999999988</v>
      </c>
      <c r="E64" s="94">
        <f>D64/D59*100</f>
        <v>9.192342474302949</v>
      </c>
      <c r="F64" s="94">
        <f t="shared" si="7"/>
        <v>94.13068997000134</v>
      </c>
      <c r="G64" s="94">
        <f t="shared" si="5"/>
        <v>87.6381299332117</v>
      </c>
      <c r="H64" s="92">
        <f t="shared" si="8"/>
        <v>44.999999999999545</v>
      </c>
      <c r="I64" s="92">
        <f t="shared" si="6"/>
        <v>101.80000000000166</v>
      </c>
      <c r="J64" s="150"/>
      <c r="K64" s="151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51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51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51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51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0.011786591863866212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51"/>
    </row>
    <row r="70" spans="1:11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51"/>
    </row>
    <row r="71" spans="1:11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51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51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51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51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51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51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51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51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51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51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51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51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51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51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51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51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51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51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51"/>
    </row>
    <row r="90" spans="1:11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163043.6+2929.1+4743+0.1+24.6+255.3+62.3+21.8+32.8+6.6+402.7+1480.2+3226+109.1+17.7+22.1+585.8+20.3+65+7.6+6.1+2192.3+4645.9+2095+0.4+0.2+79.2+340.9+68.6+54.4+50.2+826.6+3156+1398.1</f>
        <v>191969.60000000003</v>
      </c>
      <c r="E90" s="3">
        <f>D90/D154*100</f>
        <v>9.967697469029304</v>
      </c>
      <c r="F90" s="3">
        <f aca="true" t="shared" si="11" ref="F90:F96">D90/B90*100</f>
        <v>101.23467857909397</v>
      </c>
      <c r="G90" s="3">
        <f t="shared" si="9"/>
        <v>94.0772888904571</v>
      </c>
      <c r="H90" s="36">
        <f aca="true" t="shared" si="12" ref="H90:H96">B90-D90</f>
        <v>-2341.3000000000175</v>
      </c>
      <c r="I90" s="36">
        <f t="shared" si="10"/>
        <v>12085.599999999977</v>
      </c>
      <c r="J90" s="150"/>
      <c r="K90" s="151"/>
    </row>
    <row r="91" spans="1:11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</f>
        <v>180734.11000000004</v>
      </c>
      <c r="E91" s="94">
        <f>D91/D90*100</f>
        <v>94.14725560713781</v>
      </c>
      <c r="F91" s="94">
        <f t="shared" si="11"/>
        <v>101.81922301863217</v>
      </c>
      <c r="G91" s="94">
        <f t="shared" si="9"/>
        <v>95.14660182265855</v>
      </c>
      <c r="H91" s="92">
        <f t="shared" si="12"/>
        <v>-3229.210000000021</v>
      </c>
      <c r="I91" s="92">
        <f t="shared" si="10"/>
        <v>9219.189999999944</v>
      </c>
      <c r="K91" s="151"/>
    </row>
    <row r="92" spans="1:11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57.2+3.4+167+1.4+0.3+83.4+86.9+53.1+5.3+4.7+17+71.3+284.2+22.2+4.8+1.6+54.8+7+38.2+1.9+190+51.9+21+0.9+36.9+5.5+20.1+0.9+46.6+43.3-17.3+22+2.1+65.9+0.7+4.5+1+37+52.4+38.3+64.1+5+1.1+50.5+3.4+14.9+1.4+1.3+61.1+6.3+24+197.7</f>
        <v>2020.2000000000003</v>
      </c>
      <c r="E92" s="94">
        <f>D92/D90*100</f>
        <v>1.0523541227361</v>
      </c>
      <c r="F92" s="94">
        <f t="shared" si="11"/>
        <v>88.26844933805216</v>
      </c>
      <c r="G92" s="94">
        <f t="shared" si="9"/>
        <v>72.7632905921337</v>
      </c>
      <c r="H92" s="92">
        <f t="shared" si="12"/>
        <v>268.5</v>
      </c>
      <c r="I92" s="92">
        <f t="shared" si="10"/>
        <v>756.1999999999998</v>
      </c>
      <c r="K92" s="151"/>
    </row>
    <row r="93" spans="1:11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51">
        <f aca="true" t="shared" si="13" ref="K93:K101">C93-B93</f>
        <v>0</v>
      </c>
    </row>
    <row r="94" spans="1:11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9215.28999999999</v>
      </c>
      <c r="E94" s="94">
        <f>D94/D90*100</f>
        <v>4.800390270126098</v>
      </c>
      <c r="F94" s="94">
        <f t="shared" si="11"/>
        <v>93.70179059859474</v>
      </c>
      <c r="G94" s="94">
        <f>D94/C94*100</f>
        <v>81.36762173855433</v>
      </c>
      <c r="H94" s="92">
        <f t="shared" si="12"/>
        <v>619.4100000000035</v>
      </c>
      <c r="I94" s="92">
        <f>C94-D94</f>
        <v>2110.2100000000337</v>
      </c>
      <c r="K94" s="151"/>
    </row>
    <row r="95" spans="1:11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</f>
        <v>40563.00000000001</v>
      </c>
      <c r="E95" s="74">
        <f>D95/D154*100</f>
        <v>2.106165311779759</v>
      </c>
      <c r="F95" s="76">
        <f t="shared" si="11"/>
        <v>100.08759484300785</v>
      </c>
      <c r="G95" s="73">
        <f>D95/C95*100</f>
        <v>46.63845111085816</v>
      </c>
      <c r="H95" s="77">
        <f t="shared" si="12"/>
        <v>-35.500000000007276</v>
      </c>
      <c r="I95" s="79">
        <f>C95-D95</f>
        <v>46410.299999999996</v>
      </c>
      <c r="J95" s="150"/>
      <c r="K95" s="151"/>
    </row>
    <row r="96" spans="1:11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194.6+1234+3.4+0.5+79.6+1026.4+0.7+86.4+939.3+4.2+87.7+624.7+8+489.4+90.3+1.9+597.9+5.5+67.2+2.1+31.9+0.2+90.5+32.4+530.2+66+90.3+454.6+5.4+212.8+729.6+32.4+38.7+3.5+1+0.1+88.2+719.7+5.7+3.5+34.6+90.6+1035.4+1.6-0.1+1.4+37.3+88.3+1136.4+1.1</f>
        <v>11107.099999999997</v>
      </c>
      <c r="E96" s="119">
        <f>D96/D95*100</f>
        <v>27.382343515025998</v>
      </c>
      <c r="F96" s="120">
        <f t="shared" si="11"/>
        <v>109.81254819765485</v>
      </c>
      <c r="G96" s="121">
        <f>D96/C96*100</f>
        <v>86.6780602768803</v>
      </c>
      <c r="H96" s="122">
        <f t="shared" si="12"/>
        <v>-992.4999999999964</v>
      </c>
      <c r="I96" s="111">
        <f>C96-D96</f>
        <v>1707.100000000004</v>
      </c>
      <c r="J96" s="150"/>
      <c r="K96" s="151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51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51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51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51">
        <f t="shared" si="13"/>
        <v>0</v>
      </c>
    </row>
    <row r="101" spans="1:11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51">
        <f t="shared" si="13"/>
        <v>0</v>
      </c>
    </row>
    <row r="102" spans="1:11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</f>
        <v>10846.5</v>
      </c>
      <c r="E102" s="16">
        <f>D102/D154*100</f>
        <v>0.5631862055128849</v>
      </c>
      <c r="F102" s="16">
        <f>D102/B102*100</f>
        <v>94.28049893519928</v>
      </c>
      <c r="G102" s="16">
        <f aca="true" t="shared" si="14" ref="G102:G152">D102/C102*100</f>
        <v>77.98636775427445</v>
      </c>
      <c r="H102" s="61">
        <f aca="true" t="shared" si="15" ref="H102:H108">B102-D102</f>
        <v>658</v>
      </c>
      <c r="I102" s="61">
        <f aca="true" t="shared" si="16" ref="I102:I152">C102-D102</f>
        <v>3061.7000000000007</v>
      </c>
      <c r="J102" s="145"/>
      <c r="K102" s="151"/>
    </row>
    <row r="103" spans="1:11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31.2+4.8+33.9+5.2+30.9+10.3+19.9+19.5+19.7+20.2+35.3+10.4+50+4.2+25.5</f>
        <v>320.99999999999994</v>
      </c>
      <c r="E103" s="106">
        <f>D103/D102*100</f>
        <v>2.9594800165952146</v>
      </c>
      <c r="F103" s="94">
        <f>D103/B103*100</f>
        <v>98.04520464263895</v>
      </c>
      <c r="G103" s="106">
        <f>D103/C103*100</f>
        <v>88.23529411764704</v>
      </c>
      <c r="H103" s="105">
        <f t="shared" si="15"/>
        <v>6.400000000000091</v>
      </c>
      <c r="I103" s="105">
        <f t="shared" si="16"/>
        <v>42.80000000000007</v>
      </c>
      <c r="J103" s="150"/>
      <c r="K103" s="151"/>
    </row>
    <row r="104" spans="1:11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</f>
        <v>9121.499999999996</v>
      </c>
      <c r="E104" s="94">
        <f>D104/D102*100</f>
        <v>84.09625224726867</v>
      </c>
      <c r="F104" s="94">
        <f aca="true" t="shared" si="17" ref="F104:F152">D104/B104*100</f>
        <v>97.19854226162565</v>
      </c>
      <c r="G104" s="94">
        <f t="shared" si="14"/>
        <v>85.85830062406458</v>
      </c>
      <c r="H104" s="92">
        <f t="shared" si="15"/>
        <v>262.9000000000033</v>
      </c>
      <c r="I104" s="92">
        <f t="shared" si="16"/>
        <v>1502.4000000000033</v>
      </c>
      <c r="J104" s="150"/>
      <c r="K104" s="151"/>
    </row>
    <row r="105" spans="1:11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5"/>
        <v>0</v>
      </c>
      <c r="I105" s="111">
        <f>C105-D105</f>
        <v>0</v>
      </c>
      <c r="J105" s="150"/>
      <c r="K105" s="151"/>
    </row>
    <row r="106" spans="1:11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1404.0000000000036</v>
      </c>
      <c r="E106" s="110">
        <f>D106/D102*100</f>
        <v>12.944267736136114</v>
      </c>
      <c r="F106" s="110">
        <f t="shared" si="17"/>
        <v>78.31762146482976</v>
      </c>
      <c r="G106" s="110">
        <f t="shared" si="14"/>
        <v>48.07395993836681</v>
      </c>
      <c r="H106" s="111">
        <f t="shared" si="15"/>
        <v>388.6999999999971</v>
      </c>
      <c r="I106" s="111">
        <f t="shared" si="16"/>
        <v>1516.4999999999982</v>
      </c>
      <c r="J106" s="150"/>
      <c r="K106" s="151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496695.3000000001</v>
      </c>
      <c r="E107" s="64">
        <f>D107/D154*100</f>
        <v>25.79006511806427</v>
      </c>
      <c r="F107" s="64">
        <f>D107/B107*100</f>
        <v>95.97177657670618</v>
      </c>
      <c r="G107" s="64">
        <f t="shared" si="14"/>
        <v>85.93275901264458</v>
      </c>
      <c r="H107" s="63">
        <f t="shared" si="15"/>
        <v>20847.792060000007</v>
      </c>
      <c r="I107" s="63">
        <f t="shared" si="16"/>
        <v>81309.29999999976</v>
      </c>
      <c r="J107" s="142"/>
      <c r="K107" s="170"/>
      <c r="L107" s="171"/>
    </row>
    <row r="108" spans="1:12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</f>
        <v>2614.3</v>
      </c>
      <c r="E108" s="87">
        <f>D108/D107*100</f>
        <v>0.5263387835560353</v>
      </c>
      <c r="F108" s="87">
        <f t="shared" si="17"/>
        <v>67.26444707456389</v>
      </c>
      <c r="G108" s="87">
        <f t="shared" si="14"/>
        <v>58.629737609329446</v>
      </c>
      <c r="H108" s="88">
        <f t="shared" si="15"/>
        <v>1272.2999999999997</v>
      </c>
      <c r="I108" s="88">
        <f t="shared" si="16"/>
        <v>1844.6999999999998</v>
      </c>
      <c r="K108" s="170"/>
      <c r="L108" s="171"/>
    </row>
    <row r="109" spans="1:12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47.8+0.9+59.7+88.3+0.1+59.2+38.8+107.4+24+91.1+38+42.5+2+31.4+47.6+36.5-21.6+46.3+2.4+36.1+37.9+4+3.5+46.3+43.8+46.6</f>
        <v>960.5999999999999</v>
      </c>
      <c r="E109" s="94">
        <f>D109/D108*100</f>
        <v>36.74406150786061</v>
      </c>
      <c r="F109" s="94">
        <f t="shared" si="17"/>
        <v>55.596712582474815</v>
      </c>
      <c r="G109" s="94">
        <f t="shared" si="14"/>
        <v>48.150375939849624</v>
      </c>
      <c r="H109" s="92">
        <f aca="true" t="shared" si="18" ref="H109:H152">B109-D109</f>
        <v>767.2000000000003</v>
      </c>
      <c r="I109" s="92">
        <f t="shared" si="16"/>
        <v>1034.4</v>
      </c>
      <c r="K109" s="170"/>
      <c r="L109" s="171"/>
    </row>
    <row r="110" spans="1:12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4"/>
        <v>#DIV/0!</v>
      </c>
      <c r="H110" s="88">
        <f t="shared" si="18"/>
        <v>0</v>
      </c>
      <c r="I110" s="88">
        <f t="shared" si="16"/>
        <v>0</v>
      </c>
      <c r="K110" s="170"/>
      <c r="L110" s="171"/>
    </row>
    <row r="111" spans="1:12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7"/>
        <v>0</v>
      </c>
      <c r="G111" s="87">
        <f t="shared" si="14"/>
        <v>0</v>
      </c>
      <c r="H111" s="88">
        <f t="shared" si="18"/>
        <v>185.20000000000002</v>
      </c>
      <c r="I111" s="88">
        <f t="shared" si="16"/>
        <v>200</v>
      </c>
      <c r="K111" s="170"/>
      <c r="L111" s="171"/>
    </row>
    <row r="112" spans="1:12" s="149" customFormat="1" ht="18.75" hidden="1">
      <c r="A112" s="90" t="s">
        <v>25</v>
      </c>
      <c r="B112" s="137"/>
      <c r="C112" s="92"/>
      <c r="D112" s="93"/>
      <c r="E112" s="94"/>
      <c r="F112" s="94" t="e">
        <f t="shared" si="17"/>
        <v>#DIV/0!</v>
      </c>
      <c r="G112" s="94" t="e">
        <f t="shared" si="14"/>
        <v>#DIV/0!</v>
      </c>
      <c r="H112" s="92">
        <f t="shared" si="18"/>
        <v>0</v>
      </c>
      <c r="I112" s="92">
        <f t="shared" si="16"/>
        <v>0</v>
      </c>
      <c r="K112" s="170"/>
      <c r="L112" s="171"/>
    </row>
    <row r="113" spans="1:12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0.012945562400127399</v>
      </c>
      <c r="F113" s="87">
        <f t="shared" si="17"/>
        <v>100.00622122682591</v>
      </c>
      <c r="G113" s="87">
        <f t="shared" si="14"/>
        <v>100</v>
      </c>
      <c r="H113" s="88">
        <f t="shared" si="18"/>
        <v>-0.003999999999990678</v>
      </c>
      <c r="I113" s="88">
        <f t="shared" si="16"/>
        <v>0</v>
      </c>
      <c r="K113" s="170"/>
      <c r="L113" s="171"/>
    </row>
    <row r="114" spans="1:12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136.4+10+40+6.6+6.1+0.2+177.4+10+1.8+25.1+29.4+48.1+8.1+193.1+10+0.1+17.8+8.8+132.4+79.7+12.6+4.3+3.5+212.4+8.1+0.4+10.8+218.3+5.3+16.4+166.6+54.3+12.8+52.1+1.1+0.2+214.8+15.7+3.7+4.8+133.9+54.7+10.7+6.3+7.4+1.2+219.4+17.7+3.9+0.9+21.1+3.2+4.4+207.3+10.7+3.5+15.7</f>
        <v>2681.2999999999993</v>
      </c>
      <c r="E114" s="87">
        <f>D114/D107*100</f>
        <v>0.5398279387785628</v>
      </c>
      <c r="F114" s="87">
        <f t="shared" si="17"/>
        <v>88.28778399736579</v>
      </c>
      <c r="G114" s="87">
        <f t="shared" si="14"/>
        <v>80.96934923750564</v>
      </c>
      <c r="H114" s="88">
        <f t="shared" si="18"/>
        <v>355.7000000000007</v>
      </c>
      <c r="I114" s="88">
        <f t="shared" si="16"/>
        <v>630.2000000000007</v>
      </c>
      <c r="K114" s="170"/>
      <c r="L114" s="171"/>
    </row>
    <row r="115" spans="1:12" s="149" customFormat="1" ht="18.75" hidden="1">
      <c r="A115" s="98" t="s">
        <v>43</v>
      </c>
      <c r="B115" s="137"/>
      <c r="C115" s="92"/>
      <c r="D115" s="93"/>
      <c r="E115" s="87"/>
      <c r="F115" s="87" t="e">
        <f t="shared" si="17"/>
        <v>#DIV/0!</v>
      </c>
      <c r="G115" s="94" t="e">
        <f t="shared" si="14"/>
        <v>#DIV/0!</v>
      </c>
      <c r="H115" s="92">
        <f t="shared" si="18"/>
        <v>0</v>
      </c>
      <c r="I115" s="92">
        <f t="shared" si="16"/>
        <v>0</v>
      </c>
      <c r="K115" s="170"/>
      <c r="L115" s="171"/>
    </row>
    <row r="116" spans="1:12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7"/>
        <v>#DIV/0!</v>
      </c>
      <c r="G116" s="99" t="e">
        <f t="shared" si="14"/>
        <v>#DIV/0!</v>
      </c>
      <c r="H116" s="96">
        <f t="shared" si="18"/>
        <v>0</v>
      </c>
      <c r="I116" s="96">
        <f t="shared" si="16"/>
        <v>0</v>
      </c>
      <c r="K116" s="170"/>
      <c r="L116" s="171"/>
    </row>
    <row r="117" spans="1:12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0.01324755841257205</v>
      </c>
      <c r="F117" s="87">
        <f>D117/B117*100</f>
        <v>94</v>
      </c>
      <c r="G117" s="87">
        <f t="shared" si="14"/>
        <v>94</v>
      </c>
      <c r="H117" s="88">
        <f t="shared" si="18"/>
        <v>4.200000000000003</v>
      </c>
      <c r="I117" s="88">
        <f t="shared" si="16"/>
        <v>4.200000000000003</v>
      </c>
      <c r="K117" s="170"/>
      <c r="L117" s="171"/>
    </row>
    <row r="118" spans="1:12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</row>
    <row r="119" spans="1:12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45.4+9.9+47+6.4+0.4+0.4+45.4+0.4+2.9+45.4+4+6.8+0.4+45.4+0.1+5.8+0.8+0.4+0.8+0.7+13+0.4+5+0.3+0.8+45.4+5+1.1+45.4+0.3+3.7+0.8+3.3+45.4+1.1</f>
        <v>439.80000000000007</v>
      </c>
      <c r="E119" s="87">
        <f>D119/D107*100</f>
        <v>0.08854523084877186</v>
      </c>
      <c r="F119" s="87">
        <f t="shared" si="17"/>
        <v>99.7278911564626</v>
      </c>
      <c r="G119" s="87">
        <f t="shared" si="14"/>
        <v>89.46297803091946</v>
      </c>
      <c r="H119" s="88">
        <f t="shared" si="18"/>
        <v>1.1999999999999318</v>
      </c>
      <c r="I119" s="88">
        <f t="shared" si="16"/>
        <v>51.799999999999955</v>
      </c>
      <c r="K119" s="170"/>
      <c r="L119" s="171"/>
    </row>
    <row r="120" spans="1:12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82.60572987721689</v>
      </c>
      <c r="F120" s="94">
        <f t="shared" si="17"/>
        <v>99.97248211337369</v>
      </c>
      <c r="G120" s="94">
        <f t="shared" si="14"/>
        <v>88.86986301369862</v>
      </c>
      <c r="H120" s="92">
        <f t="shared" si="18"/>
        <v>0.10000000000002274</v>
      </c>
      <c r="I120" s="92">
        <f t="shared" si="16"/>
        <v>45.50000000000006</v>
      </c>
      <c r="K120" s="170"/>
      <c r="L120" s="171"/>
    </row>
    <row r="121" spans="1:12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3.6+3+7+40</f>
        <v>53.6</v>
      </c>
      <c r="E121" s="87">
        <f>D121/D107*100</f>
        <v>0.010791324178022218</v>
      </c>
      <c r="F121" s="87">
        <f t="shared" si="17"/>
        <v>18.04713804713805</v>
      </c>
      <c r="G121" s="87">
        <f t="shared" si="14"/>
        <v>16.90851735015773</v>
      </c>
      <c r="H121" s="88">
        <f t="shared" si="18"/>
        <v>243.4</v>
      </c>
      <c r="I121" s="88">
        <f t="shared" si="16"/>
        <v>263.4</v>
      </c>
      <c r="K121" s="170"/>
      <c r="L121" s="171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0.09500794551508741</v>
      </c>
      <c r="F122" s="87">
        <f t="shared" si="17"/>
        <v>84.26800762144218</v>
      </c>
      <c r="G122" s="87">
        <f t="shared" si="14"/>
        <v>84.26785714285715</v>
      </c>
      <c r="H122" s="88">
        <f t="shared" si="18"/>
        <v>88.09899999999999</v>
      </c>
      <c r="I122" s="88">
        <f t="shared" si="16"/>
        <v>88.09999999999997</v>
      </c>
      <c r="J122" s="142"/>
      <c r="K122" s="170"/>
      <c r="L122" s="170"/>
      <c r="M122" s="151">
        <f>J108+J111+J113+J114+J117+J119+J121+J126+J127+J128+J130+J132+J136+J137+J139+J69</f>
        <v>0</v>
      </c>
    </row>
    <row r="123" spans="1:12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4"/>
        <v>#DIV/0!</v>
      </c>
      <c r="H123" s="92">
        <f t="shared" si="18"/>
        <v>0</v>
      </c>
      <c r="I123" s="92">
        <f t="shared" si="16"/>
        <v>0</v>
      </c>
      <c r="K123" s="170"/>
      <c r="L123" s="171"/>
    </row>
    <row r="124" spans="1:12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4"/>
        <v>#DIV/0!</v>
      </c>
      <c r="H124" s="92">
        <f t="shared" si="18"/>
        <v>0</v>
      </c>
      <c r="I124" s="92">
        <f t="shared" si="16"/>
        <v>0</v>
      </c>
      <c r="K124" s="170"/>
      <c r="L124" s="171"/>
    </row>
    <row r="125" spans="1:12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9.60882859169394</v>
      </c>
      <c r="F125" s="87">
        <f t="shared" si="17"/>
        <v>94.09169319940463</v>
      </c>
      <c r="G125" s="87">
        <f t="shared" si="14"/>
        <v>76.34875614488901</v>
      </c>
      <c r="H125" s="88">
        <f t="shared" si="18"/>
        <v>2996.899999999994</v>
      </c>
      <c r="I125" s="88">
        <f t="shared" si="16"/>
        <v>14784.699999999997</v>
      </c>
      <c r="K125" s="170"/>
      <c r="L125" s="171"/>
    </row>
    <row r="126" spans="1:12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0.002234770492090422</v>
      </c>
      <c r="F126" s="87">
        <f t="shared" si="17"/>
        <v>1.5971223021582732</v>
      </c>
      <c r="G126" s="87">
        <f t="shared" si="14"/>
        <v>1.5857142857142859</v>
      </c>
      <c r="H126" s="88">
        <f t="shared" si="18"/>
        <v>683.9</v>
      </c>
      <c r="I126" s="88">
        <f t="shared" si="16"/>
        <v>688.9</v>
      </c>
      <c r="K126" s="170"/>
      <c r="L126" s="171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0.036521384438306534</v>
      </c>
      <c r="F127" s="87">
        <f t="shared" si="17"/>
        <v>40.31111111111112</v>
      </c>
      <c r="G127" s="87">
        <f t="shared" si="14"/>
        <v>40.31111111111112</v>
      </c>
      <c r="H127" s="88">
        <f t="shared" si="18"/>
        <v>268.6</v>
      </c>
      <c r="I127" s="88">
        <f t="shared" si="16"/>
        <v>268.6</v>
      </c>
      <c r="K127" s="170"/>
      <c r="L127" s="171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0.011516114607889382</v>
      </c>
      <c r="F128" s="87">
        <f t="shared" si="17"/>
        <v>51.48514851485149</v>
      </c>
      <c r="G128" s="87">
        <f t="shared" si="14"/>
        <v>51.48514851485149</v>
      </c>
      <c r="H128" s="88">
        <f t="shared" si="18"/>
        <v>53.89999999999999</v>
      </c>
      <c r="I128" s="88">
        <f t="shared" si="16"/>
        <v>53.89999999999999</v>
      </c>
      <c r="K128" s="170"/>
      <c r="L128" s="171"/>
      <c r="Q128" s="89"/>
    </row>
    <row r="129" spans="1:12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7"/>
        <v>#DIV/0!</v>
      </c>
      <c r="G129" s="87" t="e">
        <f t="shared" si="14"/>
        <v>#DIV/0!</v>
      </c>
      <c r="H129" s="88">
        <f t="shared" si="18"/>
        <v>0</v>
      </c>
      <c r="I129" s="88">
        <f t="shared" si="16"/>
        <v>0</v>
      </c>
      <c r="K129" s="170"/>
      <c r="L129" s="171"/>
    </row>
    <row r="130" spans="1:17" s="100" customFormat="1" ht="37.5">
      <c r="A130" s="95" t="s">
        <v>57</v>
      </c>
      <c r="B130" s="140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7+4.2+0.1+12.3+0.2+7.1+17.8+14.9+1.7+0.1+7.4+7+2.7+3.7+7.1+5.3+31.3+16.4+2.5+1.7+26.7+0.1+13.8+0.1+2.9+6.5+0.6+7+4.8+0.1+17.3+0.5+7.6+29.1+0.2+0.1+7.4+1+0.1+0.2+0.1+0.4+7.4+2.8+0.8+6.9+26.7+15.1+8.8+14.7+0.1+0.2+9.7+46+7.9+0.3+150.5+1.5+9.6+7.4+8.1</f>
        <v>601.6</v>
      </c>
      <c r="E130" s="99">
        <f>D130/D107*100</f>
        <v>0.12112053405780163</v>
      </c>
      <c r="F130" s="87">
        <f t="shared" si="17"/>
        <v>67.08296164139162</v>
      </c>
      <c r="G130" s="87">
        <f t="shared" si="14"/>
        <v>63.86411889596603</v>
      </c>
      <c r="H130" s="88">
        <f t="shared" si="18"/>
        <v>295.19999999999993</v>
      </c>
      <c r="I130" s="88">
        <f t="shared" si="16"/>
        <v>340.4</v>
      </c>
      <c r="K130" s="170"/>
      <c r="L130" s="171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45.81117021276595</v>
      </c>
      <c r="F131" s="94">
        <f>D131/B131*100</f>
        <v>55.46387603139464</v>
      </c>
      <c r="G131" s="94">
        <f t="shared" si="14"/>
        <v>53.95458104933437</v>
      </c>
      <c r="H131" s="92">
        <f t="shared" si="18"/>
        <v>221.3</v>
      </c>
      <c r="I131" s="92">
        <f t="shared" si="16"/>
        <v>235.20000000000005</v>
      </c>
      <c r="K131" s="170"/>
      <c r="L131" s="171"/>
      <c r="Q131" s="133"/>
    </row>
    <row r="132" spans="1:12" s="100" customFormat="1" ht="37.5">
      <c r="A132" s="95" t="s">
        <v>103</v>
      </c>
      <c r="B132" s="140">
        <f>395+45</f>
        <v>440</v>
      </c>
      <c r="C132" s="96">
        <v>485</v>
      </c>
      <c r="D132" s="97">
        <f>25+30</f>
        <v>55</v>
      </c>
      <c r="E132" s="99">
        <f>D132/D107*100</f>
        <v>0.011073187122970559</v>
      </c>
      <c r="F132" s="87">
        <f t="shared" si="17"/>
        <v>12.5</v>
      </c>
      <c r="G132" s="87">
        <f t="shared" si="14"/>
        <v>11.34020618556701</v>
      </c>
      <c r="H132" s="88">
        <f t="shared" si="18"/>
        <v>385</v>
      </c>
      <c r="I132" s="88">
        <f t="shared" si="16"/>
        <v>430</v>
      </c>
      <c r="K132" s="170"/>
      <c r="L132" s="171"/>
    </row>
    <row r="133" spans="1:12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4"/>
        <v>#DIV/0!</v>
      </c>
      <c r="H133" s="92">
        <f t="shared" si="18"/>
        <v>0</v>
      </c>
      <c r="I133" s="92">
        <f t="shared" si="16"/>
        <v>0</v>
      </c>
      <c r="K133" s="170"/>
      <c r="L133" s="171"/>
    </row>
    <row r="134" spans="1:12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7"/>
        <v>#DIV/0!</v>
      </c>
      <c r="G134" s="87" t="e">
        <f t="shared" si="14"/>
        <v>#DIV/0!</v>
      </c>
      <c r="H134" s="88">
        <f t="shared" si="18"/>
        <v>0</v>
      </c>
      <c r="I134" s="88">
        <f>C134-D134</f>
        <v>0</v>
      </c>
      <c r="K134" s="170"/>
      <c r="L134" s="171"/>
    </row>
    <row r="135" spans="1:12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7"/>
        <v>#DIV/0!</v>
      </c>
      <c r="G135" s="87" t="e">
        <f t="shared" si="14"/>
        <v>#DIV/0!</v>
      </c>
      <c r="H135" s="88">
        <f t="shared" si="18"/>
        <v>0</v>
      </c>
      <c r="I135" s="88">
        <f t="shared" si="16"/>
        <v>0</v>
      </c>
      <c r="K135" s="170"/>
      <c r="L135" s="171"/>
    </row>
    <row r="136" spans="1:12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2.9+1.5+9.7+8.2+0.2-0.4+16+13.6+102.3+20.9+65+5.6+39.4+51.1+16.3</f>
        <v>352.3</v>
      </c>
      <c r="E136" s="99">
        <f>D136/D107*100</f>
        <v>0.07092879678950051</v>
      </c>
      <c r="F136" s="87">
        <f t="shared" si="17"/>
        <v>100.65714285714287</v>
      </c>
      <c r="G136" s="87">
        <f t="shared" si="14"/>
        <v>23.752696871628913</v>
      </c>
      <c r="H136" s="88">
        <f t="shared" si="18"/>
        <v>-2.3000000000000114</v>
      </c>
      <c r="I136" s="88">
        <f t="shared" si="16"/>
        <v>1130.9</v>
      </c>
      <c r="K136" s="170"/>
      <c r="L136" s="171"/>
    </row>
    <row r="137" spans="1:12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3.7+1.9+30+0.6+12.1+11.2+3.6+6+7.1+2.2+29.2+3.8+54.6+2.4</f>
        <v>168.4</v>
      </c>
      <c r="E137" s="99">
        <f>D137/D107*100</f>
        <v>0.03390408566378622</v>
      </c>
      <c r="F137" s="87">
        <f t="shared" si="17"/>
        <v>52.625</v>
      </c>
      <c r="G137" s="87">
        <f t="shared" si="14"/>
        <v>48.114285714285714</v>
      </c>
      <c r="H137" s="88">
        <f t="shared" si="18"/>
        <v>151.6</v>
      </c>
      <c r="I137" s="88">
        <f t="shared" si="16"/>
        <v>181.6</v>
      </c>
      <c r="K137" s="170"/>
      <c r="L137" s="171"/>
    </row>
    <row r="138" spans="1:12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3.7+1.9+12.1+11.1+3.6+6+7.1+2.2+3.8+2.4</f>
        <v>53.9</v>
      </c>
      <c r="E138" s="94"/>
      <c r="F138" s="87">
        <f>D138/B138*100</f>
        <v>54.99999999999999</v>
      </c>
      <c r="G138" s="94">
        <f>D138/C138*100</f>
        <v>49</v>
      </c>
      <c r="H138" s="92">
        <f>B138-D138</f>
        <v>44.1</v>
      </c>
      <c r="I138" s="92">
        <f>C138-D138</f>
        <v>56.1</v>
      </c>
      <c r="K138" s="170"/>
      <c r="L138" s="171"/>
    </row>
    <row r="139" spans="1:12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76+0.3+41+44+1.8+16.3+2.4+30+0.6+0.2+27.4+0.2+4.5-0.2+31.4+4.5+7.9+26.6+4.5+0.5+26.6+0.3+4.3+1.1+0.3+24+0.5+4.2+38.1+0.8+4.8+0.8+29.1+14.9+4.2+0.6+6+56.4+20.2+0.3</f>
        <v>557.4000000000002</v>
      </c>
      <c r="E139" s="99">
        <f>D139/D107*100</f>
        <v>0.11222171822443258</v>
      </c>
      <c r="F139" s="87">
        <f>D139/B139*100</f>
        <v>100.07181328545785</v>
      </c>
      <c r="G139" s="87">
        <f>D139/C139*100</f>
        <v>91.72288958367618</v>
      </c>
      <c r="H139" s="88">
        <f t="shared" si="18"/>
        <v>-0.40000000000020464</v>
      </c>
      <c r="I139" s="88">
        <f t="shared" si="16"/>
        <v>50.29999999999984</v>
      </c>
      <c r="K139" s="170"/>
      <c r="L139" s="171"/>
    </row>
    <row r="140" spans="1:12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76+37.6+44+1.2+0.7+30+27.4+30.6+0.6+26+0.5+26+0.3+24+24+0.5+0.8+24+14.9+0.7+55.8+20.2</f>
        <v>465.79999999999995</v>
      </c>
      <c r="E140" s="94">
        <f>D140/D139*100</f>
        <v>83.56655902404015</v>
      </c>
      <c r="F140" s="94">
        <f t="shared" si="17"/>
        <v>103.9500111582236</v>
      </c>
      <c r="G140" s="94">
        <f>D140/C140*100</f>
        <v>95.13888888888887</v>
      </c>
      <c r="H140" s="92">
        <f t="shared" si="18"/>
        <v>-17.699999999999932</v>
      </c>
      <c r="I140" s="92">
        <f t="shared" si="16"/>
        <v>23.800000000000068</v>
      </c>
      <c r="K140" s="170"/>
      <c r="L140" s="171"/>
    </row>
    <row r="141" spans="1:12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107.3+0.4+30.4+78.2+4.1+36.9+117.9+50.5+112.6+5.2+52.3+10.5+76.8-0.2+10.4+82.9+84+50.5+35.7+3.4+90.4+1.3+74.9+86.3+10.5+56.2+19.4+57.2+47.6+4.6+22+60.6+12.7+0.3+40.5+65.1+52.3</f>
        <v>1651.6999999999998</v>
      </c>
      <c r="E141" s="99">
        <f>D141/D107*100</f>
        <v>0.332537875836554</v>
      </c>
      <c r="F141" s="87">
        <f t="shared" si="17"/>
        <v>101.07704546845355</v>
      </c>
      <c r="G141" s="87">
        <f t="shared" si="14"/>
        <v>93.84659090909089</v>
      </c>
      <c r="H141" s="88">
        <f t="shared" si="18"/>
        <v>-17.59999999999968</v>
      </c>
      <c r="I141" s="88">
        <f t="shared" si="16"/>
        <v>108.30000000000018</v>
      </c>
      <c r="J141" s="142"/>
      <c r="K141" s="170"/>
      <c r="L141" s="171"/>
    </row>
    <row r="142" spans="1:12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107.3+25.4+76+34+76.6+47.2+83.8+4.5+35.4+76.8-0.2+60.7+81+50.4+90.4+52.9+85+10.5+37.7+14.2+56.6+47.6+60.4+11.7+38.4+60.6+33.6</f>
        <v>1358.4999999999998</v>
      </c>
      <c r="E142" s="94">
        <f>D142/D141*100</f>
        <v>82.2485923593873</v>
      </c>
      <c r="F142" s="94">
        <f aca="true" t="shared" si="19" ref="F142:F151">D142/B142*100</f>
        <v>102.27358277497551</v>
      </c>
      <c r="G142" s="94">
        <f t="shared" si="14"/>
        <v>94.51092249895643</v>
      </c>
      <c r="H142" s="92">
        <f t="shared" si="18"/>
        <v>-30.199999999999818</v>
      </c>
      <c r="I142" s="92">
        <f t="shared" si="16"/>
        <v>78.90000000000032</v>
      </c>
      <c r="J142" s="143"/>
      <c r="K142" s="170"/>
      <c r="L142" s="171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0.4+4.9+0.7+4.7+3.3+0.4+0.7+0.6+0.1+0.1+3.9+1+1.1+1.9</f>
        <v>23.799999999999997</v>
      </c>
      <c r="E143" s="94">
        <f>D143/D141*100</f>
        <v>1.44093963794878</v>
      </c>
      <c r="F143" s="94">
        <f t="shared" si="19"/>
        <v>67.8062678062678</v>
      </c>
      <c r="G143" s="94">
        <f>D143/C143*100</f>
        <v>59.5</v>
      </c>
      <c r="H143" s="92">
        <f t="shared" si="18"/>
        <v>11.300000000000004</v>
      </c>
      <c r="I143" s="92">
        <f t="shared" si="16"/>
        <v>16.200000000000003</v>
      </c>
      <c r="J143" s="143"/>
      <c r="K143" s="170"/>
      <c r="L143" s="171"/>
      <c r="M143" s="133"/>
    </row>
    <row r="144" spans="1:12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0.12573100651445662</v>
      </c>
      <c r="F144" s="87">
        <f t="shared" si="19"/>
        <v>100</v>
      </c>
      <c r="G144" s="87">
        <f t="shared" si="14"/>
        <v>100</v>
      </c>
      <c r="H144" s="88">
        <f t="shared" si="18"/>
        <v>0</v>
      </c>
      <c r="I144" s="88">
        <f t="shared" si="16"/>
        <v>0</v>
      </c>
      <c r="J144" s="142"/>
      <c r="K144" s="170"/>
      <c r="L144" s="171"/>
    </row>
    <row r="145" spans="1:12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4"/>
        <v>#DIV/0!</v>
      </c>
      <c r="H145" s="88">
        <f t="shared" si="18"/>
        <v>0</v>
      </c>
      <c r="I145" s="88">
        <f t="shared" si="16"/>
        <v>0</v>
      </c>
      <c r="J145" s="142"/>
      <c r="K145" s="170"/>
      <c r="L145" s="171"/>
    </row>
    <row r="146" spans="1:12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</f>
        <v>70538.70000000001</v>
      </c>
      <c r="E146" s="99">
        <f>D146/D107*100</f>
        <v>14.201604082019701</v>
      </c>
      <c r="F146" s="87">
        <f t="shared" si="19"/>
        <v>84.11593760471459</v>
      </c>
      <c r="G146" s="87">
        <f t="shared" si="14"/>
        <v>57.86190813288962</v>
      </c>
      <c r="H146" s="88">
        <f t="shared" si="18"/>
        <v>13320.199999999997</v>
      </c>
      <c r="I146" s="88">
        <f t="shared" si="16"/>
        <v>51370</v>
      </c>
      <c r="J146" s="142"/>
      <c r="K146" s="170"/>
      <c r="L146" s="171"/>
    </row>
    <row r="147" spans="1:12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9"/>
        <v>#DIV/0!</v>
      </c>
      <c r="G147" s="87" t="e">
        <f t="shared" si="14"/>
        <v>#DIV/0!</v>
      </c>
      <c r="H147" s="88">
        <f t="shared" si="18"/>
        <v>0</v>
      </c>
      <c r="I147" s="88">
        <f t="shared" si="16"/>
        <v>0</v>
      </c>
      <c r="J147" s="142"/>
      <c r="K147" s="170"/>
      <c r="L147" s="171"/>
    </row>
    <row r="148" spans="1:12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</row>
    <row r="149" spans="1:12" s="100" customFormat="1" ht="18.75">
      <c r="A149" s="95" t="s">
        <v>98</v>
      </c>
      <c r="B149" s="140">
        <v>128.19706</v>
      </c>
      <c r="C149" s="96">
        <v>162.3</v>
      </c>
      <c r="D149" s="97">
        <f>46.4+43+38.8+34.1</f>
        <v>162.29999999999998</v>
      </c>
      <c r="E149" s="99">
        <f>D149/D107*100</f>
        <v>0.0326759685465113</v>
      </c>
      <c r="F149" s="87">
        <f t="shared" si="19"/>
        <v>126.60196731500706</v>
      </c>
      <c r="G149" s="87">
        <f t="shared" si="14"/>
        <v>99.99999999999997</v>
      </c>
      <c r="H149" s="88">
        <f t="shared" si="18"/>
        <v>-34.10293999999999</v>
      </c>
      <c r="I149" s="88">
        <f t="shared" si="16"/>
        <v>0</v>
      </c>
      <c r="J149" s="142"/>
      <c r="K149" s="170"/>
      <c r="L149" s="171"/>
    </row>
    <row r="150" spans="1:12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791.9+575.3+777.6+830.9+722.1+47.7+657.7+821-47.6+744.9+750.8+1599.5+613.3+554.9+554.9+291.8+0.1+58.4+1064.6+139.4</f>
        <v>11549.199999999997</v>
      </c>
      <c r="E150" s="99">
        <f>D150/D107*100</f>
        <v>2.3252082312838462</v>
      </c>
      <c r="F150" s="87">
        <f t="shared" si="19"/>
        <v>99.61788933454088</v>
      </c>
      <c r="G150" s="87">
        <f t="shared" si="14"/>
        <v>99.61788933454088</v>
      </c>
      <c r="H150" s="88">
        <f t="shared" si="18"/>
        <v>44.30000000000291</v>
      </c>
      <c r="I150" s="88">
        <f t="shared" si="16"/>
        <v>44.30000000000291</v>
      </c>
      <c r="J150" s="142"/>
      <c r="K150" s="170"/>
      <c r="L150" s="171"/>
    </row>
    <row r="151" spans="1:12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</f>
        <v>316181.10000000003</v>
      </c>
      <c r="E151" s="99">
        <f>D151/D107*100</f>
        <v>63.656954273575764</v>
      </c>
      <c r="F151" s="87">
        <f t="shared" si="19"/>
        <v>99.45719923486985</v>
      </c>
      <c r="G151" s="87">
        <f t="shared" si="14"/>
        <v>98.00725272225063</v>
      </c>
      <c r="H151" s="88">
        <f t="shared" si="18"/>
        <v>1725.600000000035</v>
      </c>
      <c r="I151" s="88">
        <f>C151-D151</f>
        <v>6428.799999999988</v>
      </c>
      <c r="K151" s="170"/>
      <c r="L151" s="171"/>
    </row>
    <row r="152" spans="1:12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819+819+819.1+1062.3+1173.1+1173.1+1173.2+1173.1+1173.1+1173.2+1173.1+1173.1+1173.2+1173.1+1173.1+1173.1+1173.1+1173.1+1173.1+1173.1+1173.1+1173.1+1173.1+1173.1+1173.1+1173.1+1173.1+1173.1+1173.1+1173.1+1173.1+1173.1+1173.1+1173.1+1173.1</f>
        <v>39885.799999999974</v>
      </c>
      <c r="E152" s="99">
        <f>D152/D107*100</f>
        <v>8.030235035443251</v>
      </c>
      <c r="F152" s="87">
        <f t="shared" si="17"/>
        <v>103.03027171961648</v>
      </c>
      <c r="G152" s="87">
        <f t="shared" si="14"/>
        <v>94.44449706383779</v>
      </c>
      <c r="H152" s="88">
        <f t="shared" si="18"/>
        <v>-1173.0999999999694</v>
      </c>
      <c r="I152" s="88">
        <f t="shared" si="16"/>
        <v>2346.200000000026</v>
      </c>
      <c r="K152" s="170"/>
      <c r="L152" s="171"/>
    </row>
    <row r="153" spans="1:12" s="2" customFormat="1" ht="19.5" thickBot="1">
      <c r="A153" s="26" t="s">
        <v>29</v>
      </c>
      <c r="B153" s="141"/>
      <c r="C153" s="59"/>
      <c r="D153" s="40">
        <f>D43+D69+D72+D77+D79+D87+D102+D107+D100+D84+D98</f>
        <v>508471.7000000001</v>
      </c>
      <c r="E153" s="14"/>
      <c r="F153" s="14"/>
      <c r="G153" s="6"/>
      <c r="H153" s="48"/>
      <c r="I153" s="40"/>
      <c r="K153" s="170"/>
      <c r="L153" s="172"/>
    </row>
    <row r="154" spans="1:12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1925917.2000000002</v>
      </c>
      <c r="E154" s="25">
        <v>100</v>
      </c>
      <c r="F154" s="3">
        <f>D154/B154*100</f>
        <v>98.37415896105001</v>
      </c>
      <c r="G154" s="3">
        <f aca="true" t="shared" si="20" ref="G154:G160">D154/C154*100</f>
        <v>87.2858758446892</v>
      </c>
      <c r="H154" s="36">
        <f aca="true" t="shared" si="21" ref="H154:H160">B154-D154</f>
        <v>31829.855060000205</v>
      </c>
      <c r="I154" s="36">
        <f aca="true" t="shared" si="22" ref="I154:I160">C154-D154</f>
        <v>280530.49999999953</v>
      </c>
      <c r="K154" s="173"/>
      <c r="L154" s="174"/>
    </row>
    <row r="155" spans="1:12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838172.4100000001</v>
      </c>
      <c r="E155" s="6">
        <f>D155/D154*100</f>
        <v>43.52068770142351</v>
      </c>
      <c r="F155" s="6">
        <f aca="true" t="shared" si="23" ref="F155:F160">D155/B155*100</f>
        <v>101.3351986619735</v>
      </c>
      <c r="G155" s="6">
        <f t="shared" si="20"/>
        <v>93.42195187195578</v>
      </c>
      <c r="H155" s="48">
        <f t="shared" si="21"/>
        <v>-11043.810000000056</v>
      </c>
      <c r="I155" s="58">
        <f t="shared" si="22"/>
        <v>59017.58999999985</v>
      </c>
      <c r="K155" s="151"/>
      <c r="L155" s="155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84378.9</v>
      </c>
      <c r="E156" s="6">
        <f>D156/D154*100</f>
        <v>4.381231965735598</v>
      </c>
      <c r="F156" s="6">
        <f t="shared" si="23"/>
        <v>90.43467729575566</v>
      </c>
      <c r="G156" s="6">
        <f t="shared" si="20"/>
        <v>76.31679389312977</v>
      </c>
      <c r="H156" s="48">
        <f>B156-D156</f>
        <v>8924.800000000032</v>
      </c>
      <c r="I156" s="58">
        <f t="shared" si="22"/>
        <v>26185.09999999999</v>
      </c>
      <c r="K156" s="151"/>
      <c r="L156" s="15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34315.100000000006</v>
      </c>
      <c r="E157" s="6">
        <f>D157/D154*100</f>
        <v>1.7817536496376896</v>
      </c>
      <c r="F157" s="6">
        <f t="shared" si="23"/>
        <v>90.84653955512728</v>
      </c>
      <c r="G157" s="6">
        <f t="shared" si="20"/>
        <v>81.48242250109824</v>
      </c>
      <c r="H157" s="48">
        <f t="shared" si="21"/>
        <v>3457.4999999999927</v>
      </c>
      <c r="I157" s="58">
        <f t="shared" si="22"/>
        <v>7798.399999999994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25507.899999999994</v>
      </c>
      <c r="E158" s="6">
        <f>D158/D154*100</f>
        <v>1.3244546546445504</v>
      </c>
      <c r="F158" s="6">
        <f t="shared" si="23"/>
        <v>91.80721417208338</v>
      </c>
      <c r="G158" s="6">
        <f t="shared" si="20"/>
        <v>84.18782262003775</v>
      </c>
      <c r="H158" s="48">
        <f>B158-D158</f>
        <v>2276.30000000001</v>
      </c>
      <c r="I158" s="58">
        <f t="shared" si="22"/>
        <v>4790.900000000005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93.29999999999998</v>
      </c>
      <c r="E159" s="6">
        <f>D159/D154*100</f>
        <v>0.004844445025985539</v>
      </c>
      <c r="F159" s="6">
        <f t="shared" si="23"/>
        <v>81.48471615720523</v>
      </c>
      <c r="G159" s="6">
        <f t="shared" si="20"/>
        <v>81.49585511032728</v>
      </c>
      <c r="H159" s="48">
        <f t="shared" si="21"/>
        <v>21.200000000000017</v>
      </c>
      <c r="I159" s="58">
        <f t="shared" si="22"/>
        <v>21.184350000000023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1126166.9156499996</v>
      </c>
      <c r="D160" s="60">
        <f>D154-D155-D156-D157-D158-D159</f>
        <v>943449.59</v>
      </c>
      <c r="E160" s="28">
        <f>D160/D154*100</f>
        <v>48.98702758353266</v>
      </c>
      <c r="F160" s="28">
        <f t="shared" si="23"/>
        <v>97.09833222123034</v>
      </c>
      <c r="G160" s="28">
        <f t="shared" si="20"/>
        <v>83.77528915910844</v>
      </c>
      <c r="H160" s="81">
        <f t="shared" si="21"/>
        <v>28193.86506000033</v>
      </c>
      <c r="I160" s="81">
        <f t="shared" si="22"/>
        <v>182717.32564999966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1925917.2000000002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1925917.2000000002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2018-12-13T12:25:03Z</dcterms:modified>
  <cp:category/>
  <cp:version/>
  <cp:contentType/>
  <cp:contentStatus/>
</cp:coreProperties>
</file>